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9675"/>
  </bookViews>
  <sheets>
    <sheet name="5月" sheetId="1" r:id="rId1"/>
  </sheets>
  <definedNames>
    <definedName name="_xlnm.Print_Titles" localSheetId="0">'5月'!$3:$3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<sst xmlns="http://schemas.openxmlformats.org/spreadsheetml/2006/main" count="156" uniqueCount="99">
  <si>
    <r>
      <rPr>
        <b/>
        <sz val="16"/>
        <color theme="1"/>
        <rFont val="宋体"/>
        <charset val="134"/>
        <scheme val="minor"/>
      </rPr>
      <t>蚌埠学院2024</t>
    </r>
    <r>
      <rPr>
        <b/>
        <sz val="16"/>
        <color theme="1"/>
        <rFont val="宋体"/>
        <charset val="134"/>
        <scheme val="minor"/>
      </rPr>
      <t>年</t>
    </r>
    <r>
      <rPr>
        <b/>
        <sz val="16"/>
        <color theme="1"/>
        <rFont val="宋体"/>
        <charset val="134"/>
        <scheme val="minor"/>
      </rPr>
      <t>5</t>
    </r>
    <r>
      <rPr>
        <b/>
        <sz val="16"/>
        <color theme="1"/>
        <rFont val="宋体"/>
        <charset val="134"/>
        <scheme val="minor"/>
      </rPr>
      <t>月预算项目执行考核表</t>
    </r>
    <r>
      <rPr>
        <sz val="9"/>
        <color theme="1"/>
        <rFont val="宋体"/>
        <charset val="134"/>
        <scheme val="minor"/>
      </rPr>
      <t>（教科研经费因建设期等情况不同暂时不列入考核范围）</t>
    </r>
  </si>
  <si>
    <t>单位：万元</t>
  </si>
  <si>
    <t>序号</t>
  </si>
  <si>
    <t>部门</t>
  </si>
  <si>
    <t>项目</t>
  </si>
  <si>
    <t>预算总指标金额</t>
  </si>
  <si>
    <t>是否政府采购</t>
  </si>
  <si>
    <t>累计总支出金额</t>
  </si>
  <si>
    <t>实际支出预算执行进度（%）</t>
  </si>
  <si>
    <t>按序时进度每月得分</t>
  </si>
  <si>
    <t>备注</t>
  </si>
  <si>
    <t>3月
（分值1分）</t>
  </si>
  <si>
    <t>4月
（分值2分）</t>
  </si>
  <si>
    <t>5月
（分值5分）</t>
  </si>
  <si>
    <t>6月
（分值6分）</t>
  </si>
  <si>
    <t>7月
（分值8分）</t>
  </si>
  <si>
    <t>8月
（分值10分）</t>
  </si>
  <si>
    <t>9月
（分值11分）</t>
  </si>
  <si>
    <t>10月
（分值12分）</t>
  </si>
  <si>
    <t>11月
（分值15分）</t>
  </si>
  <si>
    <t>累计得分
（总分70分）</t>
  </si>
  <si>
    <t>图书馆</t>
  </si>
  <si>
    <t>图书馆馆藏资源（电子资源）项目</t>
  </si>
  <si>
    <t>是</t>
  </si>
  <si>
    <t>3月底要求达到的序时进度为27%；4月底要求达到的序时进度为36%；5月底要求达到的序时进度为45%；6月底要求达到的序时进度为55%，7月底要求达到的序时进度为64%；8月底要求达到的序时进度为73%；9月底要求达到的序时进度为82%；10月底要求达到的序时进度为91%；11月底要求达到的序时进度为100%.</t>
  </si>
  <si>
    <t>图书馆馆藏资源（期刊报纸）项目</t>
  </si>
  <si>
    <t>否</t>
  </si>
  <si>
    <t>图书馆馆藏资源（纸质图书）项目</t>
  </si>
  <si>
    <t>合计</t>
  </si>
  <si>
    <t>党政办公室</t>
  </si>
  <si>
    <t>档案信息化建设</t>
  </si>
  <si>
    <t>国际交流</t>
  </si>
  <si>
    <t>信息化与数据管理中心</t>
  </si>
  <si>
    <t>等保测评项目</t>
  </si>
  <si>
    <t>党委宣传部</t>
  </si>
  <si>
    <t>校史馆建设</t>
  </si>
  <si>
    <t>纪委</t>
  </si>
  <si>
    <t>谈话室标准化建设专项</t>
  </si>
  <si>
    <t>人事处、保卫处</t>
  </si>
  <si>
    <t>保安托管</t>
  </si>
  <si>
    <t>教务处</t>
  </si>
  <si>
    <t>实验运行与维护费(分配各学院）</t>
  </si>
  <si>
    <t>①</t>
  </si>
  <si>
    <t>材料与化学工程学院</t>
  </si>
  <si>
    <t>实验运行与维护费</t>
  </si>
  <si>
    <t>②</t>
  </si>
  <si>
    <t>食品与生物工程学院</t>
  </si>
  <si>
    <t>③</t>
  </si>
  <si>
    <t>机械与车辆工程学院</t>
  </si>
  <si>
    <t>④</t>
  </si>
  <si>
    <t>土木与水利工程学院</t>
  </si>
  <si>
    <t>⑤</t>
  </si>
  <si>
    <t>电子与电气工程学院</t>
  </si>
  <si>
    <t>⑥</t>
  </si>
  <si>
    <t>计算机科学工程学院</t>
  </si>
  <si>
    <t>⑦</t>
  </si>
  <si>
    <t>数理学院</t>
  </si>
  <si>
    <t>⑧</t>
  </si>
  <si>
    <t>经济与管理学院</t>
  </si>
  <si>
    <t>⑨</t>
  </si>
  <si>
    <t>艺术设计学院</t>
  </si>
  <si>
    <t>⑩</t>
  </si>
  <si>
    <t>外国语学院</t>
  </si>
  <si>
    <t>⑪</t>
  </si>
  <si>
    <t>文学与教育学院</t>
  </si>
  <si>
    <t>⑫</t>
  </si>
  <si>
    <t>音乐与舞蹈学院</t>
  </si>
  <si>
    <t>基建处</t>
  </si>
  <si>
    <t>理工楼工程款</t>
  </si>
  <si>
    <t>学生宿舍13#、14#楼工程款尾款</t>
  </si>
  <si>
    <t>校园道路修缮升级</t>
  </si>
  <si>
    <t>第二田径运动场修缮改造项目</t>
  </si>
  <si>
    <t>校园东北角篮球场翻新</t>
  </si>
  <si>
    <t>礼堂装修设计费</t>
  </si>
  <si>
    <t>高知公寓二期规划及建筑设计费</t>
  </si>
  <si>
    <t>9#-16#学生公寓道路排水设计费</t>
  </si>
  <si>
    <t>学生宿舍3-4号楼维修改造</t>
  </si>
  <si>
    <t>后勤管理处</t>
  </si>
  <si>
    <t>物业托管、绿化保洁</t>
  </si>
  <si>
    <t>宿舍配套设施维修</t>
  </si>
  <si>
    <t>学生公寓13#、14#楼配套家具（尾款）</t>
  </si>
  <si>
    <t>国有资产管理处</t>
  </si>
  <si>
    <t>办公设备购置</t>
  </si>
  <si>
    <t>工会</t>
  </si>
  <si>
    <t>定点乡村振兴建设</t>
  </si>
  <si>
    <t>学前教育专业师范专业认证专项资金</t>
  </si>
  <si>
    <t>学生处</t>
  </si>
  <si>
    <t>“一站式”学生社区综合服务中心建设项目</t>
  </si>
  <si>
    <t>马克思主义学院</t>
  </si>
  <si>
    <t>大思政课专项经费</t>
  </si>
  <si>
    <t>体育教学部</t>
  </si>
  <si>
    <t>运动场地维修及篮球架更换</t>
  </si>
  <si>
    <t>组织部</t>
  </si>
  <si>
    <t>高校党建“双创”项目经费</t>
  </si>
  <si>
    <t>“强基层、提质量、创品牌”三年行动计划专项经费</t>
  </si>
  <si>
    <t>基建处等</t>
  </si>
  <si>
    <t>5G及人工智能产教融合创新创业中心（结转资金）</t>
  </si>
  <si>
    <t>总计</t>
  </si>
  <si>
    <r>
      <rPr>
        <sz val="11"/>
        <color theme="1"/>
        <rFont val="宋体"/>
        <charset val="134"/>
        <scheme val="minor"/>
      </rPr>
      <t>注：1、本表根据《蚌埠学院预算执行考核管理办法（试行）》制订，具体计算过程请参考本办法细则；预算申报、使用、调整共计得分为30分，预算执行总分为70分。本表仅按月统计预算执行得分，预算申报、使用、调整的30分年底时一起合并计入总分，本表暂时不体现。
    2、本表中累计总支出金额取数为5</t>
    </r>
    <r>
      <rPr>
        <sz val="11"/>
        <color theme="1"/>
        <rFont val="宋体"/>
        <charset val="134"/>
        <scheme val="minor"/>
      </rPr>
      <t>月31日当天金额，预算总指标金额为年初预算下达金额+年中追加指标金额数；
    3、本表所有金额保留至小数点后两位。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</si>
</sst>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28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right" vertical="center"/>
    </xf>
    <xf numFmtId="10" fontId="8" fillId="0" borderId="1" xfId="3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0" fontId="8" fillId="0" borderId="5" xfId="3" applyNumberFormat="1" applyFont="1" applyFill="1" applyBorder="1" applyAlignment="1">
      <alignment horizontal="right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10" fontId="8" fillId="0" borderId="3" xfId="3" applyNumberFormat="1" applyFont="1" applyFill="1" applyBorder="1" applyAlignment="1">
      <alignment horizontal="right" vertical="center"/>
    </xf>
    <xf numFmtId="178" fontId="1" fillId="0" borderId="3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0" fontId="8" fillId="0" borderId="4" xfId="3" applyNumberFormat="1" applyFont="1" applyFill="1" applyBorder="1">
      <alignment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10" fontId="8" fillId="2" borderId="4" xfId="3" applyNumberFormat="1" applyFont="1" applyFill="1" applyBorder="1">
      <alignment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7" fillId="0" borderId="4" xfId="3" applyNumberFormat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right" vertical="center"/>
    </xf>
    <xf numFmtId="10" fontId="1" fillId="0" borderId="4" xfId="3" applyNumberFormat="1" applyFont="1" applyFill="1" applyBorder="1">
      <alignment vertical="center"/>
    </xf>
    <xf numFmtId="177" fontId="1" fillId="0" borderId="4" xfId="0" applyNumberFormat="1" applyFont="1" applyFill="1" applyBorder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4"/>
  <sheetViews>
    <sheetView tabSelected="1" topLeftCell="A4" workbookViewId="0">
      <selection activeCell="H29" sqref="H29:H38"/>
    </sheetView>
  </sheetViews>
  <sheetFormatPr defaultColWidth="9" defaultRowHeight="13.5"/>
  <cols>
    <col min="1" max="1" width="5.375" style="5" customWidth="1"/>
    <col min="2" max="2" width="11.125" customWidth="1"/>
    <col min="3" max="3" width="22.375" style="6" customWidth="1"/>
    <col min="4" max="4" width="12.875" customWidth="1"/>
    <col min="5" max="5" width="8.25" customWidth="1"/>
    <col min="6" max="6" width="11.375" customWidth="1"/>
    <col min="7" max="7" width="10.875" customWidth="1"/>
    <col min="8" max="8" width="11" customWidth="1"/>
    <col min="9" max="17" width="12.5" customWidth="1"/>
    <col min="18" max="18" width="17.5" style="5" customWidth="1"/>
  </cols>
  <sheetData>
    <row r="1" ht="33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1" customHeight="1" spans="1:18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2" t="s">
        <v>1</v>
      </c>
    </row>
    <row r="3" s="1" customFormat="1" ht="28.5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61"/>
      <c r="J3" s="61"/>
      <c r="K3" s="61"/>
      <c r="L3" s="61"/>
      <c r="M3" s="61"/>
      <c r="N3" s="61"/>
      <c r="O3" s="61"/>
      <c r="P3" s="61"/>
      <c r="Q3" s="63"/>
      <c r="R3" s="64" t="s">
        <v>10</v>
      </c>
    </row>
    <row r="4" s="1" customFormat="1" ht="56.25" customHeight="1" spans="1:18">
      <c r="A4" s="12"/>
      <c r="B4" s="12"/>
      <c r="C4" s="12"/>
      <c r="D4" s="12"/>
      <c r="E4" s="12"/>
      <c r="F4" s="12"/>
      <c r="G4" s="12"/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0"/>
    </row>
    <row r="5" s="2" customFormat="1" ht="36" customHeight="1" spans="1:18">
      <c r="A5" s="14">
        <v>1</v>
      </c>
      <c r="B5" s="15" t="s">
        <v>21</v>
      </c>
      <c r="C5" s="16" t="s">
        <v>22</v>
      </c>
      <c r="D5" s="17">
        <v>100</v>
      </c>
      <c r="E5" s="18" t="s">
        <v>23</v>
      </c>
      <c r="F5" s="19">
        <v>0</v>
      </c>
      <c r="G5" s="20">
        <f>F8/D8</f>
        <v>0.13</v>
      </c>
      <c r="H5" s="21">
        <v>0</v>
      </c>
      <c r="I5" s="21">
        <v>0</v>
      </c>
      <c r="J5" s="21">
        <v>0</v>
      </c>
      <c r="K5" s="21"/>
      <c r="L5" s="21"/>
      <c r="M5" s="21"/>
      <c r="N5" s="21"/>
      <c r="O5" s="21"/>
      <c r="P5" s="21"/>
      <c r="Q5" s="21">
        <f>SUM(H5:P8)</f>
        <v>0</v>
      </c>
      <c r="R5" s="65" t="s">
        <v>24</v>
      </c>
    </row>
    <row r="6" s="2" customFormat="1" ht="34.5" customHeight="1" spans="1:18">
      <c r="A6" s="14">
        <v>2</v>
      </c>
      <c r="B6" s="22"/>
      <c r="C6" s="16" t="s">
        <v>25</v>
      </c>
      <c r="D6" s="17">
        <v>30</v>
      </c>
      <c r="E6" s="18" t="s">
        <v>26</v>
      </c>
      <c r="F6" s="17">
        <v>29.9</v>
      </c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66"/>
    </row>
    <row r="7" s="2" customFormat="1" ht="39.75" customHeight="1" spans="1:18">
      <c r="A7" s="14">
        <v>3</v>
      </c>
      <c r="B7" s="22"/>
      <c r="C7" s="16" t="s">
        <v>27</v>
      </c>
      <c r="D7" s="17">
        <v>100</v>
      </c>
      <c r="E7" s="18" t="s">
        <v>23</v>
      </c>
      <c r="F7" s="19">
        <v>0</v>
      </c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66"/>
    </row>
    <row r="8" s="3" customFormat="1" ht="23.25" customHeight="1" spans="1:18">
      <c r="A8" s="25"/>
      <c r="B8" s="26"/>
      <c r="C8" s="27" t="s">
        <v>28</v>
      </c>
      <c r="D8" s="28">
        <f>SUM(D5:D7)</f>
        <v>230</v>
      </c>
      <c r="E8" s="28"/>
      <c r="F8" s="28">
        <f>SUM(F5:F7)</f>
        <v>29.9</v>
      </c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66"/>
    </row>
    <row r="9" s="3" customFormat="1" ht="23.25" customHeight="1" spans="1:18">
      <c r="A9" s="25">
        <v>4</v>
      </c>
      <c r="B9" s="15" t="s">
        <v>29</v>
      </c>
      <c r="C9" s="16" t="s">
        <v>30</v>
      </c>
      <c r="D9" s="31">
        <v>14.2</v>
      </c>
      <c r="E9" s="32" t="s">
        <v>26</v>
      </c>
      <c r="F9" s="17">
        <v>0</v>
      </c>
      <c r="G9" s="20">
        <f>F11/D11</f>
        <v>0.207793345008757</v>
      </c>
      <c r="H9" s="21">
        <v>0</v>
      </c>
      <c r="I9" s="21">
        <v>0</v>
      </c>
      <c r="J9" s="21">
        <v>0</v>
      </c>
      <c r="K9" s="21"/>
      <c r="L9" s="21"/>
      <c r="M9" s="21"/>
      <c r="N9" s="21"/>
      <c r="O9" s="21"/>
      <c r="P9" s="21"/>
      <c r="Q9" s="21">
        <f>SUM(H9:P11)</f>
        <v>0</v>
      </c>
      <c r="R9" s="66"/>
    </row>
    <row r="10" s="3" customFormat="1" ht="23.25" customHeight="1" spans="1:18">
      <c r="A10" s="25">
        <v>5</v>
      </c>
      <c r="B10" s="26"/>
      <c r="C10" s="16" t="s">
        <v>31</v>
      </c>
      <c r="D10" s="31">
        <v>100</v>
      </c>
      <c r="E10" s="18" t="s">
        <v>26</v>
      </c>
      <c r="F10" s="17">
        <v>23.73</v>
      </c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66"/>
    </row>
    <row r="11" s="3" customFormat="1" ht="23.25" customHeight="1" spans="1:18">
      <c r="A11" s="25"/>
      <c r="B11" s="33"/>
      <c r="C11" s="27" t="s">
        <v>28</v>
      </c>
      <c r="D11" s="28">
        <f>SUM(D9:D10)</f>
        <v>114.2</v>
      </c>
      <c r="E11" s="32"/>
      <c r="F11" s="28">
        <f>SUM(F9:F10)</f>
        <v>23.73</v>
      </c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66"/>
    </row>
    <row r="12" s="3" customFormat="1" ht="35.25" customHeight="1" spans="1:18">
      <c r="A12" s="25">
        <v>6</v>
      </c>
      <c r="B12" s="15" t="s">
        <v>32</v>
      </c>
      <c r="C12" s="16" t="s">
        <v>33</v>
      </c>
      <c r="D12" s="31">
        <v>25</v>
      </c>
      <c r="E12" s="32" t="s">
        <v>26</v>
      </c>
      <c r="F12" s="17">
        <v>0</v>
      </c>
      <c r="G12" s="34">
        <v>0</v>
      </c>
      <c r="H12" s="35">
        <v>0</v>
      </c>
      <c r="I12" s="35">
        <v>0</v>
      </c>
      <c r="J12" s="35">
        <v>0</v>
      </c>
      <c r="K12" s="35"/>
      <c r="L12" s="35"/>
      <c r="M12" s="35"/>
      <c r="N12" s="35"/>
      <c r="O12" s="35"/>
      <c r="P12" s="35"/>
      <c r="Q12" s="35">
        <f t="shared" ref="Q12:Q28" si="0">SUM(H12:P12)</f>
        <v>0</v>
      </c>
      <c r="R12" s="66"/>
    </row>
    <row r="13" s="3" customFormat="1" ht="23.25" customHeight="1" spans="1:18">
      <c r="A13" s="25">
        <v>7</v>
      </c>
      <c r="B13" s="15" t="s">
        <v>34</v>
      </c>
      <c r="C13" s="16" t="s">
        <v>35</v>
      </c>
      <c r="D13" s="31">
        <v>20</v>
      </c>
      <c r="E13" s="32" t="s">
        <v>26</v>
      </c>
      <c r="F13" s="17">
        <v>0</v>
      </c>
      <c r="G13" s="34">
        <f t="shared" ref="G13:G30" si="1">F13/D13</f>
        <v>0</v>
      </c>
      <c r="H13" s="35">
        <v>0</v>
      </c>
      <c r="I13" s="35">
        <v>0</v>
      </c>
      <c r="J13" s="35">
        <v>0</v>
      </c>
      <c r="K13" s="35"/>
      <c r="L13" s="35"/>
      <c r="M13" s="35"/>
      <c r="N13" s="35"/>
      <c r="O13" s="35"/>
      <c r="P13" s="35"/>
      <c r="Q13" s="35">
        <f t="shared" si="0"/>
        <v>0</v>
      </c>
      <c r="R13" s="66"/>
    </row>
    <row r="14" s="3" customFormat="1" ht="23.25" customHeight="1" spans="1:18">
      <c r="A14" s="25">
        <v>8</v>
      </c>
      <c r="B14" s="15" t="s">
        <v>36</v>
      </c>
      <c r="C14" s="16" t="s">
        <v>37</v>
      </c>
      <c r="D14" s="31">
        <v>15</v>
      </c>
      <c r="E14" s="32" t="s">
        <v>26</v>
      </c>
      <c r="F14" s="17">
        <v>0</v>
      </c>
      <c r="G14" s="34">
        <f t="shared" si="1"/>
        <v>0</v>
      </c>
      <c r="H14" s="35">
        <v>0</v>
      </c>
      <c r="I14" s="35">
        <v>0</v>
      </c>
      <c r="J14" s="35">
        <v>0</v>
      </c>
      <c r="K14" s="35"/>
      <c r="L14" s="35"/>
      <c r="M14" s="35"/>
      <c r="N14" s="35"/>
      <c r="O14" s="35"/>
      <c r="P14" s="35"/>
      <c r="Q14" s="35">
        <f t="shared" si="0"/>
        <v>0</v>
      </c>
      <c r="R14" s="66"/>
    </row>
    <row r="15" s="3" customFormat="1" ht="36" customHeight="1" spans="1:18">
      <c r="A15" s="25">
        <v>9</v>
      </c>
      <c r="B15" s="15" t="s">
        <v>38</v>
      </c>
      <c r="C15" s="16" t="s">
        <v>39</v>
      </c>
      <c r="D15" s="31">
        <v>182.35</v>
      </c>
      <c r="E15" s="32" t="s">
        <v>23</v>
      </c>
      <c r="F15" s="17">
        <v>45.6</v>
      </c>
      <c r="G15" s="34">
        <f t="shared" si="1"/>
        <v>0.250068549492734</v>
      </c>
      <c r="H15" s="35">
        <v>0</v>
      </c>
      <c r="I15" s="35">
        <v>0</v>
      </c>
      <c r="J15" s="35">
        <v>0</v>
      </c>
      <c r="K15" s="35"/>
      <c r="L15" s="35"/>
      <c r="M15" s="35"/>
      <c r="N15" s="35"/>
      <c r="O15" s="35"/>
      <c r="P15" s="35"/>
      <c r="Q15" s="35">
        <f t="shared" si="0"/>
        <v>0</v>
      </c>
      <c r="R15" s="66"/>
    </row>
    <row r="16" s="4" customFormat="1" ht="31.5" customHeight="1" spans="1:18">
      <c r="A16" s="36">
        <v>10</v>
      </c>
      <c r="B16" s="15" t="s">
        <v>40</v>
      </c>
      <c r="C16" s="37" t="s">
        <v>41</v>
      </c>
      <c r="D16" s="31">
        <v>222.3</v>
      </c>
      <c r="E16" s="38" t="s">
        <v>26</v>
      </c>
      <c r="F16" s="31">
        <v>185</v>
      </c>
      <c r="G16" s="39">
        <f t="shared" si="1"/>
        <v>0.832208726945569</v>
      </c>
      <c r="H16" s="40">
        <v>1</v>
      </c>
      <c r="I16" s="40">
        <v>2</v>
      </c>
      <c r="J16" s="40">
        <v>5</v>
      </c>
      <c r="K16" s="40"/>
      <c r="L16" s="40"/>
      <c r="M16" s="40"/>
      <c r="N16" s="40"/>
      <c r="O16" s="40"/>
      <c r="P16" s="40"/>
      <c r="Q16" s="40">
        <f t="shared" si="0"/>
        <v>8</v>
      </c>
      <c r="R16" s="66"/>
    </row>
    <row r="17" s="4" customFormat="1" ht="42" customHeight="1" spans="1:18">
      <c r="A17" s="41" t="s">
        <v>42</v>
      </c>
      <c r="B17" s="15" t="s">
        <v>43</v>
      </c>
      <c r="C17" s="37" t="s">
        <v>44</v>
      </c>
      <c r="D17" s="31">
        <v>30</v>
      </c>
      <c r="E17" s="38" t="s">
        <v>26</v>
      </c>
      <c r="F17" s="31">
        <v>9.9</v>
      </c>
      <c r="G17" s="39">
        <f t="shared" si="1"/>
        <v>0.33</v>
      </c>
      <c r="H17" s="42">
        <v>0</v>
      </c>
      <c r="I17" s="42">
        <v>0</v>
      </c>
      <c r="J17" s="42">
        <v>0</v>
      </c>
      <c r="K17" s="42"/>
      <c r="L17" s="42"/>
      <c r="M17" s="42"/>
      <c r="N17" s="42"/>
      <c r="O17" s="42"/>
      <c r="P17" s="42"/>
      <c r="Q17" s="42">
        <f t="shared" si="0"/>
        <v>0</v>
      </c>
      <c r="R17" s="66"/>
    </row>
    <row r="18" s="4" customFormat="1" ht="31.5" customHeight="1" spans="1:18">
      <c r="A18" s="41" t="s">
        <v>45</v>
      </c>
      <c r="B18" s="15" t="s">
        <v>46</v>
      </c>
      <c r="C18" s="37" t="s">
        <v>44</v>
      </c>
      <c r="D18" s="31">
        <v>25</v>
      </c>
      <c r="E18" s="38" t="s">
        <v>26</v>
      </c>
      <c r="F18" s="31">
        <v>11.8</v>
      </c>
      <c r="G18" s="39">
        <f t="shared" si="1"/>
        <v>0.472</v>
      </c>
      <c r="H18" s="42">
        <v>1</v>
      </c>
      <c r="I18" s="42">
        <v>2</v>
      </c>
      <c r="J18" s="42">
        <v>5</v>
      </c>
      <c r="K18" s="42"/>
      <c r="L18" s="42"/>
      <c r="M18" s="42"/>
      <c r="N18" s="42"/>
      <c r="O18" s="42"/>
      <c r="P18" s="42"/>
      <c r="Q18" s="42">
        <f t="shared" si="0"/>
        <v>8</v>
      </c>
      <c r="R18" s="66"/>
    </row>
    <row r="19" s="4" customFormat="1" ht="31.5" customHeight="1" spans="1:18">
      <c r="A19" s="41" t="s">
        <v>47</v>
      </c>
      <c r="B19" s="15" t="s">
        <v>48</v>
      </c>
      <c r="C19" s="37" t="s">
        <v>44</v>
      </c>
      <c r="D19" s="31">
        <v>15</v>
      </c>
      <c r="E19" s="38" t="s">
        <v>26</v>
      </c>
      <c r="F19" s="31">
        <v>0.6</v>
      </c>
      <c r="G19" s="39">
        <f t="shared" si="1"/>
        <v>0.04</v>
      </c>
      <c r="H19" s="42">
        <v>0</v>
      </c>
      <c r="I19" s="42">
        <v>0</v>
      </c>
      <c r="J19" s="42">
        <v>0</v>
      </c>
      <c r="K19" s="42"/>
      <c r="L19" s="42"/>
      <c r="M19" s="42"/>
      <c r="N19" s="42"/>
      <c r="O19" s="42"/>
      <c r="P19" s="42"/>
      <c r="Q19" s="42">
        <f t="shared" si="0"/>
        <v>0</v>
      </c>
      <c r="R19" s="66"/>
    </row>
    <row r="20" s="4" customFormat="1" ht="31.5" customHeight="1" spans="1:18">
      <c r="A20" s="41" t="s">
        <v>49</v>
      </c>
      <c r="B20" s="15" t="s">
        <v>50</v>
      </c>
      <c r="C20" s="37" t="s">
        <v>44</v>
      </c>
      <c r="D20" s="31">
        <v>20</v>
      </c>
      <c r="E20" s="38" t="s">
        <v>26</v>
      </c>
      <c r="F20" s="31">
        <v>5.4</v>
      </c>
      <c r="G20" s="39">
        <f t="shared" si="1"/>
        <v>0.27</v>
      </c>
      <c r="H20" s="42">
        <v>0</v>
      </c>
      <c r="I20" s="42">
        <v>0</v>
      </c>
      <c r="J20" s="42">
        <v>0</v>
      </c>
      <c r="K20" s="42"/>
      <c r="L20" s="42"/>
      <c r="M20" s="42"/>
      <c r="N20" s="42"/>
      <c r="O20" s="42"/>
      <c r="P20" s="42"/>
      <c r="Q20" s="42">
        <f t="shared" si="0"/>
        <v>0</v>
      </c>
      <c r="R20" s="66"/>
    </row>
    <row r="21" s="4" customFormat="1" ht="31.5" customHeight="1" spans="1:18">
      <c r="A21" s="41" t="s">
        <v>51</v>
      </c>
      <c r="B21" s="15" t="s">
        <v>52</v>
      </c>
      <c r="C21" s="37" t="s">
        <v>44</v>
      </c>
      <c r="D21" s="31">
        <v>15</v>
      </c>
      <c r="E21" s="38" t="s">
        <v>26</v>
      </c>
      <c r="F21" s="31">
        <v>0.5</v>
      </c>
      <c r="G21" s="39">
        <f t="shared" si="1"/>
        <v>0.0333333333333333</v>
      </c>
      <c r="H21" s="42">
        <v>0</v>
      </c>
      <c r="I21" s="42">
        <v>0</v>
      </c>
      <c r="J21" s="42">
        <v>0</v>
      </c>
      <c r="K21" s="42"/>
      <c r="L21" s="42"/>
      <c r="M21" s="42"/>
      <c r="N21" s="42"/>
      <c r="O21" s="42"/>
      <c r="P21" s="42"/>
      <c r="Q21" s="42">
        <f t="shared" si="0"/>
        <v>0</v>
      </c>
      <c r="R21" s="66"/>
    </row>
    <row r="22" s="4" customFormat="1" ht="31.5" customHeight="1" spans="1:18">
      <c r="A22" s="41" t="s">
        <v>53</v>
      </c>
      <c r="B22" s="15" t="s">
        <v>54</v>
      </c>
      <c r="C22" s="37" t="s">
        <v>44</v>
      </c>
      <c r="D22" s="31">
        <v>15</v>
      </c>
      <c r="E22" s="38" t="s">
        <v>26</v>
      </c>
      <c r="F22" s="31">
        <v>1.2</v>
      </c>
      <c r="G22" s="39">
        <f t="shared" si="1"/>
        <v>0.08</v>
      </c>
      <c r="H22" s="42">
        <v>0</v>
      </c>
      <c r="I22" s="42">
        <v>0</v>
      </c>
      <c r="J22" s="42">
        <v>0</v>
      </c>
      <c r="K22" s="42"/>
      <c r="L22" s="42"/>
      <c r="M22" s="42"/>
      <c r="N22" s="42"/>
      <c r="O22" s="42"/>
      <c r="P22" s="42"/>
      <c r="Q22" s="42">
        <f t="shared" si="0"/>
        <v>0</v>
      </c>
      <c r="R22" s="66"/>
    </row>
    <row r="23" s="4" customFormat="1" ht="31.5" customHeight="1" spans="1:18">
      <c r="A23" s="41" t="s">
        <v>55</v>
      </c>
      <c r="B23" s="15" t="s">
        <v>56</v>
      </c>
      <c r="C23" s="37" t="s">
        <v>44</v>
      </c>
      <c r="D23" s="31">
        <v>15</v>
      </c>
      <c r="E23" s="38" t="s">
        <v>26</v>
      </c>
      <c r="F23" s="31">
        <v>3.9</v>
      </c>
      <c r="G23" s="39">
        <f t="shared" si="1"/>
        <v>0.26</v>
      </c>
      <c r="H23" s="42">
        <v>0</v>
      </c>
      <c r="I23" s="42">
        <v>0</v>
      </c>
      <c r="J23" s="42">
        <v>0</v>
      </c>
      <c r="K23" s="42"/>
      <c r="L23" s="42"/>
      <c r="M23" s="42"/>
      <c r="N23" s="42"/>
      <c r="O23" s="42"/>
      <c r="P23" s="42"/>
      <c r="Q23" s="42">
        <f t="shared" si="0"/>
        <v>0</v>
      </c>
      <c r="R23" s="66"/>
    </row>
    <row r="24" s="4" customFormat="1" ht="31.5" customHeight="1" spans="1:18">
      <c r="A24" s="41" t="s">
        <v>57</v>
      </c>
      <c r="B24" s="15" t="s">
        <v>58</v>
      </c>
      <c r="C24" s="37" t="s">
        <v>44</v>
      </c>
      <c r="D24" s="31">
        <v>10</v>
      </c>
      <c r="E24" s="38" t="s">
        <v>26</v>
      </c>
      <c r="F24" s="31">
        <v>0.45</v>
      </c>
      <c r="G24" s="39">
        <f t="shared" si="1"/>
        <v>0.045</v>
      </c>
      <c r="H24" s="42">
        <v>0</v>
      </c>
      <c r="I24" s="42">
        <v>0</v>
      </c>
      <c r="J24" s="42">
        <v>0</v>
      </c>
      <c r="K24" s="42"/>
      <c r="L24" s="42"/>
      <c r="M24" s="42"/>
      <c r="N24" s="42"/>
      <c r="O24" s="42"/>
      <c r="P24" s="42"/>
      <c r="Q24" s="42">
        <f t="shared" si="0"/>
        <v>0</v>
      </c>
      <c r="R24" s="66"/>
    </row>
    <row r="25" s="4" customFormat="1" ht="31.5" customHeight="1" spans="1:18">
      <c r="A25" s="41" t="s">
        <v>59</v>
      </c>
      <c r="B25" s="15" t="s">
        <v>60</v>
      </c>
      <c r="C25" s="37" t="s">
        <v>44</v>
      </c>
      <c r="D25" s="31">
        <v>10</v>
      </c>
      <c r="E25" s="38" t="s">
        <v>26</v>
      </c>
      <c r="F25" s="31">
        <v>0</v>
      </c>
      <c r="G25" s="39">
        <f t="shared" si="1"/>
        <v>0</v>
      </c>
      <c r="H25" s="42">
        <v>0</v>
      </c>
      <c r="I25" s="42">
        <v>0</v>
      </c>
      <c r="J25" s="42">
        <v>0</v>
      </c>
      <c r="K25" s="42"/>
      <c r="L25" s="42"/>
      <c r="M25" s="42"/>
      <c r="N25" s="42"/>
      <c r="O25" s="42"/>
      <c r="P25" s="42"/>
      <c r="Q25" s="42">
        <f t="shared" si="0"/>
        <v>0</v>
      </c>
      <c r="R25" s="66"/>
    </row>
    <row r="26" s="4" customFormat="1" ht="31.5" customHeight="1" spans="1:18">
      <c r="A26" s="41" t="s">
        <v>61</v>
      </c>
      <c r="B26" s="15" t="s">
        <v>62</v>
      </c>
      <c r="C26" s="37" t="s">
        <v>44</v>
      </c>
      <c r="D26" s="31">
        <v>10</v>
      </c>
      <c r="E26" s="38" t="s">
        <v>26</v>
      </c>
      <c r="F26" s="31">
        <v>0.25</v>
      </c>
      <c r="G26" s="39">
        <f t="shared" si="1"/>
        <v>0.025</v>
      </c>
      <c r="H26" s="42">
        <v>0</v>
      </c>
      <c r="I26" s="42">
        <v>0</v>
      </c>
      <c r="J26" s="42">
        <v>0</v>
      </c>
      <c r="K26" s="42"/>
      <c r="L26" s="42"/>
      <c r="M26" s="42"/>
      <c r="N26" s="42"/>
      <c r="O26" s="42"/>
      <c r="P26" s="42"/>
      <c r="Q26" s="42">
        <f t="shared" si="0"/>
        <v>0</v>
      </c>
      <c r="R26" s="66"/>
    </row>
    <row r="27" s="4" customFormat="1" ht="31.5" customHeight="1" spans="1:18">
      <c r="A27" s="43" t="s">
        <v>63</v>
      </c>
      <c r="B27" s="15" t="s">
        <v>64</v>
      </c>
      <c r="C27" s="37" t="s">
        <v>44</v>
      </c>
      <c r="D27" s="31">
        <v>10</v>
      </c>
      <c r="E27" s="38" t="s">
        <v>26</v>
      </c>
      <c r="F27" s="31">
        <v>1.8</v>
      </c>
      <c r="G27" s="39">
        <f t="shared" si="1"/>
        <v>0.18</v>
      </c>
      <c r="H27" s="42">
        <v>0</v>
      </c>
      <c r="I27" s="42">
        <v>0</v>
      </c>
      <c r="J27" s="42">
        <v>0</v>
      </c>
      <c r="K27" s="42"/>
      <c r="L27" s="42"/>
      <c r="M27" s="42"/>
      <c r="N27" s="42"/>
      <c r="O27" s="42"/>
      <c r="P27" s="42"/>
      <c r="Q27" s="42">
        <f t="shared" si="0"/>
        <v>0</v>
      </c>
      <c r="R27" s="66"/>
    </row>
    <row r="28" s="4" customFormat="1" ht="31.5" customHeight="1" spans="1:18">
      <c r="A28" s="43" t="s">
        <v>65</v>
      </c>
      <c r="B28" s="15" t="s">
        <v>66</v>
      </c>
      <c r="C28" s="37" t="s">
        <v>44</v>
      </c>
      <c r="D28" s="31">
        <v>10</v>
      </c>
      <c r="E28" s="38" t="s">
        <v>26</v>
      </c>
      <c r="F28" s="31">
        <v>1.68</v>
      </c>
      <c r="G28" s="39">
        <f t="shared" si="1"/>
        <v>0.168</v>
      </c>
      <c r="H28" s="42">
        <v>0</v>
      </c>
      <c r="I28" s="42">
        <v>0</v>
      </c>
      <c r="J28" s="42">
        <v>0</v>
      </c>
      <c r="K28" s="42"/>
      <c r="L28" s="42"/>
      <c r="M28" s="42"/>
      <c r="N28" s="42"/>
      <c r="O28" s="42"/>
      <c r="P28" s="42"/>
      <c r="Q28" s="42">
        <f t="shared" si="0"/>
        <v>0</v>
      </c>
      <c r="R28" s="66"/>
    </row>
    <row r="29" s="3" customFormat="1" ht="23.25" customHeight="1" spans="1:18">
      <c r="A29" s="25">
        <v>11</v>
      </c>
      <c r="B29" s="44" t="s">
        <v>67</v>
      </c>
      <c r="C29" s="16" t="s">
        <v>68</v>
      </c>
      <c r="D29" s="31">
        <v>3139.46</v>
      </c>
      <c r="E29" s="32" t="s">
        <v>26</v>
      </c>
      <c r="F29" s="17">
        <v>1337.74</v>
      </c>
      <c r="G29" s="45">
        <f t="shared" si="1"/>
        <v>0.42610512635931</v>
      </c>
      <c r="H29" s="21">
        <v>1</v>
      </c>
      <c r="I29" s="21">
        <v>0</v>
      </c>
      <c r="J29" s="21">
        <v>0</v>
      </c>
      <c r="K29" s="21"/>
      <c r="L29" s="21"/>
      <c r="M29" s="21"/>
      <c r="N29" s="21"/>
      <c r="O29" s="21"/>
      <c r="P29" s="21"/>
      <c r="Q29" s="21">
        <f>SUM(H29:P38)</f>
        <v>1</v>
      </c>
      <c r="R29" s="66"/>
    </row>
    <row r="30" s="3" customFormat="1" ht="32.25" customHeight="1" spans="1:18">
      <c r="A30" s="25">
        <v>12</v>
      </c>
      <c r="B30" s="46"/>
      <c r="C30" s="16" t="s">
        <v>69</v>
      </c>
      <c r="D30" s="47">
        <v>632.13</v>
      </c>
      <c r="E30" s="32" t="s">
        <v>23</v>
      </c>
      <c r="F30" s="17">
        <v>200.9</v>
      </c>
      <c r="G30" s="45">
        <f t="shared" si="1"/>
        <v>0.317814373625678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66"/>
    </row>
    <row r="31" s="3" customFormat="1" ht="23.25" customHeight="1" spans="1:18">
      <c r="A31" s="25">
        <v>13</v>
      </c>
      <c r="B31" s="46"/>
      <c r="C31" s="16" t="s">
        <v>70</v>
      </c>
      <c r="D31" s="47">
        <v>300</v>
      </c>
      <c r="E31" s="32" t="s">
        <v>23</v>
      </c>
      <c r="F31" s="17">
        <v>0</v>
      </c>
      <c r="G31" s="45">
        <v>0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66"/>
    </row>
    <row r="32" s="3" customFormat="1" ht="31.5" customHeight="1" spans="1:18">
      <c r="A32" s="25">
        <v>14</v>
      </c>
      <c r="B32" s="46"/>
      <c r="C32" s="16" t="s">
        <v>71</v>
      </c>
      <c r="D32" s="47">
        <v>25</v>
      </c>
      <c r="E32" s="32" t="s">
        <v>26</v>
      </c>
      <c r="F32" s="17">
        <v>0</v>
      </c>
      <c r="G32" s="45">
        <v>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66"/>
    </row>
    <row r="33" s="3" customFormat="1" ht="23.25" customHeight="1" spans="1:18">
      <c r="A33" s="25">
        <v>15</v>
      </c>
      <c r="B33" s="46"/>
      <c r="C33" s="16" t="s">
        <v>72</v>
      </c>
      <c r="D33" s="47">
        <v>30</v>
      </c>
      <c r="E33" s="32" t="s">
        <v>26</v>
      </c>
      <c r="F33" s="17">
        <v>0</v>
      </c>
      <c r="G33" s="45">
        <v>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6"/>
    </row>
    <row r="34" s="3" customFormat="1" ht="23.25" customHeight="1" spans="1:18">
      <c r="A34" s="25">
        <v>16</v>
      </c>
      <c r="B34" s="46"/>
      <c r="C34" s="16" t="s">
        <v>73</v>
      </c>
      <c r="D34" s="31">
        <v>13.96</v>
      </c>
      <c r="E34" s="32" t="s">
        <v>26</v>
      </c>
      <c r="F34" s="17">
        <v>0</v>
      </c>
      <c r="G34" s="45">
        <v>0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66"/>
    </row>
    <row r="35" s="3" customFormat="1" ht="33" customHeight="1" spans="1:18">
      <c r="A35" s="25">
        <v>17</v>
      </c>
      <c r="B35" s="46"/>
      <c r="C35" s="16" t="s">
        <v>74</v>
      </c>
      <c r="D35" s="31">
        <v>63.2</v>
      </c>
      <c r="E35" s="32" t="s">
        <v>26</v>
      </c>
      <c r="F35" s="17">
        <v>0</v>
      </c>
      <c r="G35" s="45">
        <v>0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66"/>
    </row>
    <row r="36" s="3" customFormat="1" ht="37.5" customHeight="1" spans="1:18">
      <c r="A36" s="25">
        <v>18</v>
      </c>
      <c r="B36" s="46"/>
      <c r="C36" s="16" t="s">
        <v>75</v>
      </c>
      <c r="D36" s="31">
        <v>5.35</v>
      </c>
      <c r="E36" s="32" t="s">
        <v>26</v>
      </c>
      <c r="F36" s="17">
        <v>0</v>
      </c>
      <c r="G36" s="45">
        <v>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66"/>
    </row>
    <row r="37" s="3" customFormat="1" ht="23.25" customHeight="1" spans="1:18">
      <c r="A37" s="25">
        <v>19</v>
      </c>
      <c r="B37" s="48"/>
      <c r="C37" s="16" t="s">
        <v>76</v>
      </c>
      <c r="D37" s="31">
        <v>600</v>
      </c>
      <c r="E37" s="32" t="s">
        <v>23</v>
      </c>
      <c r="F37" s="17">
        <v>0</v>
      </c>
      <c r="G37" s="45">
        <v>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66"/>
    </row>
    <row r="38" s="3" customFormat="1" ht="23.25" customHeight="1" spans="1:18">
      <c r="A38" s="25"/>
      <c r="B38" s="49"/>
      <c r="C38" s="27" t="s">
        <v>28</v>
      </c>
      <c r="D38" s="28">
        <f>SUM(D29:D37)</f>
        <v>4809.1</v>
      </c>
      <c r="E38" s="28"/>
      <c r="F38" s="28">
        <f>SUM(F29:F37)</f>
        <v>1538.64</v>
      </c>
      <c r="G38" s="34">
        <f>F38/D38</f>
        <v>0.319943440560604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66"/>
    </row>
    <row r="39" s="3" customFormat="1" ht="23.25" customHeight="1" spans="1:18">
      <c r="A39" s="25">
        <v>20</v>
      </c>
      <c r="B39" s="44" t="s">
        <v>77</v>
      </c>
      <c r="C39" s="16" t="s">
        <v>78</v>
      </c>
      <c r="D39" s="31">
        <v>900</v>
      </c>
      <c r="E39" s="32" t="s">
        <v>23</v>
      </c>
      <c r="F39" s="17">
        <v>292.48</v>
      </c>
      <c r="G39" s="20">
        <f>F42/D42</f>
        <v>0.374589004772848</v>
      </c>
      <c r="H39" s="21">
        <v>0</v>
      </c>
      <c r="I39" s="21">
        <v>0</v>
      </c>
      <c r="J39" s="21">
        <v>0</v>
      </c>
      <c r="K39" s="21"/>
      <c r="L39" s="21"/>
      <c r="M39" s="21"/>
      <c r="N39" s="21"/>
      <c r="O39" s="21"/>
      <c r="P39" s="21"/>
      <c r="Q39" s="21">
        <f>SUM(H39:P42)</f>
        <v>0</v>
      </c>
      <c r="R39" s="66"/>
    </row>
    <row r="40" s="3" customFormat="1" ht="23.25" customHeight="1" spans="1:18">
      <c r="A40" s="25">
        <v>21</v>
      </c>
      <c r="B40" s="46"/>
      <c r="C40" s="16" t="s">
        <v>79</v>
      </c>
      <c r="D40" s="31">
        <v>100</v>
      </c>
      <c r="E40" s="32" t="s">
        <v>26</v>
      </c>
      <c r="F40" s="17">
        <v>0</v>
      </c>
      <c r="G40" s="2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66"/>
    </row>
    <row r="41" s="3" customFormat="1" ht="36" customHeight="1" spans="1:18">
      <c r="A41" s="25">
        <v>22</v>
      </c>
      <c r="B41" s="48"/>
      <c r="C41" s="16" t="s">
        <v>80</v>
      </c>
      <c r="D41" s="31">
        <v>131.4</v>
      </c>
      <c r="E41" s="32" t="s">
        <v>23</v>
      </c>
      <c r="F41" s="17">
        <v>131.33</v>
      </c>
      <c r="G41" s="2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66"/>
    </row>
    <row r="42" s="3" customFormat="1" ht="23.25" customHeight="1" spans="1:18">
      <c r="A42" s="25"/>
      <c r="B42" s="49"/>
      <c r="C42" s="27" t="s">
        <v>28</v>
      </c>
      <c r="D42" s="28">
        <f>SUM(D39:D41)</f>
        <v>1131.4</v>
      </c>
      <c r="E42" s="28"/>
      <c r="F42" s="28">
        <f>SUM(F39:F41)</f>
        <v>423.81</v>
      </c>
      <c r="G42" s="29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66"/>
    </row>
    <row r="43" s="3" customFormat="1" ht="33.75" customHeight="1" spans="1:18">
      <c r="A43" s="25">
        <v>23</v>
      </c>
      <c r="B43" s="33" t="s">
        <v>81</v>
      </c>
      <c r="C43" s="16" t="s">
        <v>82</v>
      </c>
      <c r="D43" s="31">
        <v>31.35</v>
      </c>
      <c r="E43" s="18" t="s">
        <v>23</v>
      </c>
      <c r="F43" s="17">
        <v>14.92</v>
      </c>
      <c r="G43" s="34">
        <f t="shared" ref="G43:G48" si="2">F43/D43</f>
        <v>0.47591706539075</v>
      </c>
      <c r="H43" s="35">
        <v>0</v>
      </c>
      <c r="I43" s="35">
        <v>0</v>
      </c>
      <c r="J43" s="35">
        <v>5</v>
      </c>
      <c r="K43" s="35"/>
      <c r="L43" s="35"/>
      <c r="M43" s="35"/>
      <c r="N43" s="35"/>
      <c r="O43" s="35"/>
      <c r="P43" s="35"/>
      <c r="Q43" s="35">
        <f>SUM(H43:P43)</f>
        <v>5</v>
      </c>
      <c r="R43" s="66"/>
    </row>
    <row r="44" s="3" customFormat="1" ht="23.25" customHeight="1" spans="1:18">
      <c r="A44" s="25">
        <v>24</v>
      </c>
      <c r="B44" s="33" t="s">
        <v>83</v>
      </c>
      <c r="C44" s="16" t="s">
        <v>84</v>
      </c>
      <c r="D44" s="31">
        <v>20</v>
      </c>
      <c r="E44" s="32" t="s">
        <v>26</v>
      </c>
      <c r="F44" s="17">
        <v>0.1</v>
      </c>
      <c r="G44" s="34">
        <f t="shared" si="2"/>
        <v>0.005</v>
      </c>
      <c r="H44" s="35">
        <v>0</v>
      </c>
      <c r="I44" s="35">
        <v>0</v>
      </c>
      <c r="J44" s="35">
        <v>0</v>
      </c>
      <c r="K44" s="35"/>
      <c r="L44" s="35"/>
      <c r="M44" s="35"/>
      <c r="N44" s="35"/>
      <c r="O44" s="35"/>
      <c r="P44" s="35"/>
      <c r="Q44" s="35">
        <f t="shared" ref="Q44:Q48" si="3">SUM(H44:P44)</f>
        <v>0</v>
      </c>
      <c r="R44" s="66"/>
    </row>
    <row r="45" s="3" customFormat="1" ht="36.75" customHeight="1" spans="1:18">
      <c r="A45" s="25">
        <v>25</v>
      </c>
      <c r="B45" s="33" t="s">
        <v>64</v>
      </c>
      <c r="C45" s="16" t="s">
        <v>85</v>
      </c>
      <c r="D45" s="31">
        <v>44.45</v>
      </c>
      <c r="E45" s="32" t="s">
        <v>26</v>
      </c>
      <c r="F45" s="17">
        <v>34.12</v>
      </c>
      <c r="G45" s="34">
        <f t="shared" si="2"/>
        <v>0.767604049493813</v>
      </c>
      <c r="H45" s="35">
        <v>0</v>
      </c>
      <c r="I45" s="35">
        <v>0</v>
      </c>
      <c r="J45" s="35">
        <v>5</v>
      </c>
      <c r="K45" s="35"/>
      <c r="L45" s="35"/>
      <c r="M45" s="35"/>
      <c r="N45" s="35"/>
      <c r="O45" s="35"/>
      <c r="P45" s="35"/>
      <c r="Q45" s="35">
        <f t="shared" si="3"/>
        <v>5</v>
      </c>
      <c r="R45" s="66"/>
    </row>
    <row r="46" s="3" customFormat="1" ht="42" customHeight="1" spans="1:18">
      <c r="A46" s="25">
        <v>26</v>
      </c>
      <c r="B46" s="33" t="s">
        <v>86</v>
      </c>
      <c r="C46" s="16" t="s">
        <v>87</v>
      </c>
      <c r="D46" s="31">
        <v>10.81</v>
      </c>
      <c r="E46" s="32" t="s">
        <v>26</v>
      </c>
      <c r="F46" s="17">
        <v>0</v>
      </c>
      <c r="G46" s="34">
        <f t="shared" si="2"/>
        <v>0</v>
      </c>
      <c r="H46" s="50">
        <v>0</v>
      </c>
      <c r="I46" s="35">
        <v>0</v>
      </c>
      <c r="J46" s="35">
        <v>0</v>
      </c>
      <c r="K46" s="35"/>
      <c r="L46" s="35"/>
      <c r="M46" s="35"/>
      <c r="N46" s="35"/>
      <c r="O46" s="35"/>
      <c r="P46" s="35"/>
      <c r="Q46" s="35">
        <f t="shared" si="3"/>
        <v>0</v>
      </c>
      <c r="R46" s="66"/>
    </row>
    <row r="47" s="3" customFormat="1" ht="35.25" customHeight="1" spans="1:18">
      <c r="A47" s="25">
        <v>27</v>
      </c>
      <c r="B47" s="33" t="s">
        <v>88</v>
      </c>
      <c r="C47" s="16" t="s">
        <v>89</v>
      </c>
      <c r="D47" s="31">
        <v>30</v>
      </c>
      <c r="E47" s="32" t="s">
        <v>26</v>
      </c>
      <c r="F47" s="17">
        <v>0.09</v>
      </c>
      <c r="G47" s="34">
        <f t="shared" si="2"/>
        <v>0.003</v>
      </c>
      <c r="H47" s="50">
        <v>0</v>
      </c>
      <c r="I47" s="35">
        <v>0</v>
      </c>
      <c r="J47" s="35">
        <v>0</v>
      </c>
      <c r="K47" s="35"/>
      <c r="L47" s="35"/>
      <c r="M47" s="35"/>
      <c r="N47" s="35"/>
      <c r="O47" s="35"/>
      <c r="P47" s="35"/>
      <c r="Q47" s="35">
        <f t="shared" si="3"/>
        <v>0</v>
      </c>
      <c r="R47" s="66"/>
    </row>
    <row r="48" s="3" customFormat="1" ht="36.75" customHeight="1" spans="1:18">
      <c r="A48" s="25">
        <v>28</v>
      </c>
      <c r="B48" s="33" t="s">
        <v>90</v>
      </c>
      <c r="C48" s="16" t="s">
        <v>91</v>
      </c>
      <c r="D48" s="31">
        <v>17</v>
      </c>
      <c r="E48" s="32" t="s">
        <v>26</v>
      </c>
      <c r="F48" s="17">
        <v>0</v>
      </c>
      <c r="G48" s="34">
        <f t="shared" si="2"/>
        <v>0</v>
      </c>
      <c r="H48" s="35">
        <v>0</v>
      </c>
      <c r="I48" s="35">
        <v>0</v>
      </c>
      <c r="J48" s="35">
        <v>0</v>
      </c>
      <c r="K48" s="35"/>
      <c r="L48" s="35"/>
      <c r="M48" s="35"/>
      <c r="N48" s="35"/>
      <c r="O48" s="35"/>
      <c r="P48" s="35"/>
      <c r="Q48" s="35">
        <f t="shared" si="3"/>
        <v>0</v>
      </c>
      <c r="R48" s="66"/>
    </row>
    <row r="49" s="3" customFormat="1" ht="23.25" customHeight="1" spans="1:18">
      <c r="A49" s="25">
        <v>29</v>
      </c>
      <c r="B49" s="44" t="s">
        <v>92</v>
      </c>
      <c r="C49" s="16" t="s">
        <v>93</v>
      </c>
      <c r="D49" s="31">
        <v>25.5</v>
      </c>
      <c r="E49" s="32" t="s">
        <v>26</v>
      </c>
      <c r="F49" s="17">
        <v>25.5</v>
      </c>
      <c r="G49" s="20">
        <f>F51/D51</f>
        <v>0.918918918918919</v>
      </c>
      <c r="H49" s="21">
        <v>0</v>
      </c>
      <c r="I49" s="21">
        <v>0</v>
      </c>
      <c r="J49" s="21">
        <v>5</v>
      </c>
      <c r="K49" s="21"/>
      <c r="L49" s="21"/>
      <c r="M49" s="21"/>
      <c r="N49" s="21"/>
      <c r="O49" s="21"/>
      <c r="P49" s="21"/>
      <c r="Q49" s="21">
        <f>SUM(H49:P51)</f>
        <v>5</v>
      </c>
      <c r="R49" s="66"/>
    </row>
    <row r="50" s="3" customFormat="1" ht="38.25" customHeight="1" spans="1:18">
      <c r="A50" s="25">
        <v>30</v>
      </c>
      <c r="B50" s="48"/>
      <c r="C50" s="16" t="s">
        <v>94</v>
      </c>
      <c r="D50" s="31">
        <v>11.5</v>
      </c>
      <c r="E50" s="32" t="s">
        <v>26</v>
      </c>
      <c r="F50" s="17">
        <v>8.5</v>
      </c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66"/>
    </row>
    <row r="51" s="3" customFormat="1" ht="23.25" customHeight="1" spans="1:18">
      <c r="A51" s="25"/>
      <c r="B51" s="49"/>
      <c r="C51" s="27" t="s">
        <v>28</v>
      </c>
      <c r="D51" s="28">
        <f>SUM(D49:D50)</f>
        <v>37</v>
      </c>
      <c r="E51" s="28"/>
      <c r="F51" s="28">
        <f>SUM(F49:F50)</f>
        <v>34</v>
      </c>
      <c r="G51" s="29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66"/>
    </row>
    <row r="52" s="3" customFormat="1" ht="46.5" customHeight="1" spans="1:18">
      <c r="A52" s="25">
        <v>31</v>
      </c>
      <c r="B52" s="33" t="s">
        <v>95</v>
      </c>
      <c r="C52" s="16" t="s">
        <v>96</v>
      </c>
      <c r="D52" s="51">
        <v>2741.9</v>
      </c>
      <c r="E52" s="32" t="s">
        <v>23</v>
      </c>
      <c r="F52" s="28">
        <v>69.2</v>
      </c>
      <c r="G52" s="34">
        <f>F52/D52</f>
        <v>0.0252379736678945</v>
      </c>
      <c r="H52" s="35">
        <v>0</v>
      </c>
      <c r="I52" s="35">
        <v>0</v>
      </c>
      <c r="J52" s="35">
        <v>0</v>
      </c>
      <c r="K52" s="35"/>
      <c r="L52" s="35"/>
      <c r="M52" s="35"/>
      <c r="N52" s="35"/>
      <c r="O52" s="35"/>
      <c r="P52" s="35"/>
      <c r="Q52" s="35">
        <f>SUM(H52:P52)</f>
        <v>0</v>
      </c>
      <c r="R52" s="67"/>
    </row>
    <row r="53" s="3" customFormat="1" ht="23.25" customHeight="1" spans="1:18">
      <c r="A53" s="25"/>
      <c r="B53" s="52" t="s">
        <v>97</v>
      </c>
      <c r="C53" s="53"/>
      <c r="D53" s="54">
        <v>12441.86</v>
      </c>
      <c r="E53" s="55"/>
      <c r="F53" s="56"/>
      <c r="G53" s="57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67"/>
    </row>
    <row r="54" ht="75.75" customHeight="1" spans="1:17">
      <c r="A54" s="59" t="s">
        <v>98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</sheetData>
  <mergeCells count="71">
    <mergeCell ref="A1:R1"/>
    <mergeCell ref="H3:Q3"/>
    <mergeCell ref="B53:C53"/>
    <mergeCell ref="A54:R54"/>
    <mergeCell ref="A3:A4"/>
    <mergeCell ref="B3:B4"/>
    <mergeCell ref="B5:B8"/>
    <mergeCell ref="B9:B10"/>
    <mergeCell ref="B29:B37"/>
    <mergeCell ref="B39:B41"/>
    <mergeCell ref="B49:B50"/>
    <mergeCell ref="C3:C4"/>
    <mergeCell ref="D3:D4"/>
    <mergeCell ref="E3:E4"/>
    <mergeCell ref="F3:F4"/>
    <mergeCell ref="G3:G4"/>
    <mergeCell ref="G5:G8"/>
    <mergeCell ref="G9:G11"/>
    <mergeCell ref="G39:G42"/>
    <mergeCell ref="G49:G51"/>
    <mergeCell ref="H5:H8"/>
    <mergeCell ref="H9:H11"/>
    <mergeCell ref="H29:H38"/>
    <mergeCell ref="H39:H42"/>
    <mergeCell ref="H49:H51"/>
    <mergeCell ref="I5:I8"/>
    <mergeCell ref="I9:I11"/>
    <mergeCell ref="I29:I38"/>
    <mergeCell ref="I39:I42"/>
    <mergeCell ref="I49:I51"/>
    <mergeCell ref="J5:J8"/>
    <mergeCell ref="J9:J11"/>
    <mergeCell ref="J29:J38"/>
    <mergeCell ref="J39:J42"/>
    <mergeCell ref="J49:J51"/>
    <mergeCell ref="K5:K8"/>
    <mergeCell ref="K9:K11"/>
    <mergeCell ref="K29:K38"/>
    <mergeCell ref="K39:K42"/>
    <mergeCell ref="K49:K51"/>
    <mergeCell ref="L5:L8"/>
    <mergeCell ref="L9:L11"/>
    <mergeCell ref="L29:L38"/>
    <mergeCell ref="L39:L42"/>
    <mergeCell ref="L49:L51"/>
    <mergeCell ref="M5:M8"/>
    <mergeCell ref="M9:M11"/>
    <mergeCell ref="M29:M38"/>
    <mergeCell ref="M39:M42"/>
    <mergeCell ref="M49:M51"/>
    <mergeCell ref="N5:N8"/>
    <mergeCell ref="N9:N11"/>
    <mergeCell ref="N29:N38"/>
    <mergeCell ref="N39:N42"/>
    <mergeCell ref="N49:N51"/>
    <mergeCell ref="O5:O8"/>
    <mergeCell ref="O9:O11"/>
    <mergeCell ref="O29:O38"/>
    <mergeCell ref="O39:O42"/>
    <mergeCell ref="O49:O51"/>
    <mergeCell ref="P5:P8"/>
    <mergeCell ref="P9:P11"/>
    <mergeCell ref="P29:P38"/>
    <mergeCell ref="P39:P42"/>
    <mergeCell ref="P49:P51"/>
    <mergeCell ref="Q5:Q8"/>
    <mergeCell ref="Q9:Q11"/>
    <mergeCell ref="Q29:Q38"/>
    <mergeCell ref="Q39:Q42"/>
    <mergeCell ref="Q49:Q51"/>
    <mergeCell ref="R5:R51"/>
  </mergeCells>
  <pageMargins left="0.236220472440945" right="0.236220472440945" top="0.748031496062992" bottom="0.748031496062992" header="0.31496062992126" footer="0.31496062992126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张帆</cp:lastModifiedBy>
  <dcterms:created xsi:type="dcterms:W3CDTF">2023-11-20T01:13:00Z</dcterms:created>
  <cp:lastPrinted>2024-05-09T07:57:00Z</cp:lastPrinted>
  <dcterms:modified xsi:type="dcterms:W3CDTF">2024-06-11T09:12:05Z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3CA536C3708245D28B06EBF413DBFEC6_11</vt:lpwstr>
  </property>
  <property fmtid="{D5CDD505-2E9C-101B-9397-08002B2CF9AE}" pid="3" name="KSOProductBuildVer">
    <vt:lpwstr>2052-12.1.0.16929</vt:lpwstr>
  </property>
</Properties>
</file>